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3" i="3"/>
  <c r="F22"/>
  <c r="F21"/>
  <c r="E24"/>
  <c r="F19"/>
  <c r="F18"/>
  <c r="F17"/>
  <c r="F16"/>
  <c r="F15"/>
  <c r="F14"/>
  <c r="F13"/>
  <c r="F12"/>
  <c r="E12"/>
  <c r="F11"/>
  <c r="F10"/>
  <c r="F20" s="1"/>
  <c r="F24" l="1"/>
  <c r="D8" i="2"/>
</calcChain>
</file>

<file path=xl/sharedStrings.xml><?xml version="1.0" encoding="utf-8"?>
<sst xmlns="http://schemas.openxmlformats.org/spreadsheetml/2006/main" count="176" uniqueCount="129">
  <si>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</si>
  <si>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</si>
  <si>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</si>
  <si>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</si>
  <si>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</si>
  <si>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</si>
  <si>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</si>
  <si>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</si>
  <si>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</si>
  <si>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</si>
  <si>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</si>
  <si>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</si>
  <si>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</si>
  <si>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</si>
  <si>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</si>
  <si>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</si>
  <si>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</si>
  <si>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</si>
  <si>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</si>
  <si>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</si>
  <si>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</si>
  <si>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</si>
  <si>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</si>
  <si>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</si>
  <si>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</si>
  <si>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</si>
  <si>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</si>
  <si>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</si>
  <si>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</si>
  <si>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</si>
  <si>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</si>
  <si>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</si>
  <si>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</si>
  <si>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</si>
  <si>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</si>
  <si>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</si>
  <si>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</si>
  <si>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</si>
  <si>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</si>
  <si>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</si>
  <si>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</si>
  <si>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</si>
  <si>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</si>
  <si>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Дезенфекция МОП спец .средствами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</si>
  <si>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</si>
  <si>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</si>
  <si>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</si>
  <si>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</si>
  <si>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</si>
  <si>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</si>
  <si>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</si>
  <si>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</si>
  <si>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</si>
  <si>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</si>
  <si>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кв.</t>
  </si>
  <si>
    <t>шт</t>
  </si>
  <si>
    <t>м2/мес</t>
  </si>
  <si>
    <t xml:space="preserve">Содержание придомовой территории </t>
  </si>
  <si>
    <t>7</t>
  </si>
  <si>
    <t>Уборка контейнерной площадки</t>
  </si>
  <si>
    <t>ВСЕГО с СОИ</t>
  </si>
  <si>
    <t>Согласно ПП РФ №290(п.23/1-4)</t>
  </si>
  <si>
    <t>8</t>
  </si>
  <si>
    <t>акты</t>
  </si>
  <si>
    <t>Исполнитель__________________</t>
  </si>
  <si>
    <t>ФИНАНСОВЫЙ РЕЗУЛЬТАТ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</si>
  <si>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</si>
  <si>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</si>
  <si>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</si>
  <si>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</si>
  <si>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</si>
  <si>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</si>
  <si>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</si>
  <si>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</si>
  <si>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</si>
  <si>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</si>
  <si>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</si>
  <si>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</si>
  <si>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</si>
  <si>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</si>
  <si>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</si>
  <si>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</si>
  <si>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</si>
  <si>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</si>
  <si>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</si>
  <si>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</si>
  <si>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</si>
  <si>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</si>
  <si>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</si>
  <si>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</si>
  <si>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</si>
  <si>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</si>
  <si>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</si>
  <si>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</si>
  <si>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</si>
  <si>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</si>
  <si>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</si>
  <si>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</si>
  <si>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</si>
  <si>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</si>
  <si>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</si>
  <si>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</si>
  <si>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</si>
  <si>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</si>
  <si>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Обработка тротуаров и дороги пескосолянной смесью</t>
  </si>
  <si>
    <t>Вывоз не бытового мусора</t>
  </si>
  <si>
    <t>м3</t>
  </si>
  <si>
    <t>маш\час</t>
  </si>
  <si>
    <t>Окос газона</t>
  </si>
  <si>
    <t>Услуги спецтехники (Трактор)(январь. февраль)</t>
  </si>
  <si>
    <t>МКД  адрес: Пузакова  , дом 8</t>
  </si>
  <si>
    <t xml:space="preserve"> г.Тула , ул.Пузакова  , д.8 за  2024 год</t>
  </si>
  <si>
    <t xml:space="preserve">Закрашивание надписей </t>
  </si>
  <si>
    <t xml:space="preserve"> Очистка снега , наледи, сосулек кв.17,67,68,69,33,50,69,70</t>
  </si>
  <si>
    <t>м.п</t>
  </si>
  <si>
    <t xml:space="preserve"> Герметизация стыков стенов. панелей кв.38</t>
  </si>
  <si>
    <t>м.п.</t>
  </si>
  <si>
    <t xml:space="preserve">Техническое диагностирование внутригазового оборудования </t>
  </si>
  <si>
    <t>Ремонт штукатурки стен цементно-известковым раствором , площадью до10 м2, толщиной слоя до 20мм</t>
  </si>
  <si>
    <t>Услуги спецтехники (Трактор)(Декабрь)</t>
  </si>
  <si>
    <t>5а</t>
  </si>
  <si>
    <t>8а</t>
  </si>
  <si>
    <t>Ремонт мягкой кровли кв.67,68,69,70,17,18,33,20</t>
  </si>
  <si>
    <t>Задолженнность на 01.01..2025 г</t>
  </si>
  <si>
    <t>Долг СП перед УК в сумме руб на 01.01.2024г</t>
  </si>
  <si>
    <t>Оплачены работы  (услуги) 2024 г</t>
  </si>
  <si>
    <t>Долг СП перед УК в сумме руб на 01.01.2025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</si>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</sst>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right" vertical="center"/>
    </xf>
    <xf numFmtId="2" fontId="9" fillId="0" borderId="5" xfId="0" applyNumberFormat="1" applyFont="1" applyBorder="1" applyAlignment="1">
      <alignment horizontal="right"/>
    </xf>
    <xf numFmtId="165" fontId="10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166" fontId="25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4" fontId="21" fillId="3" borderId="5" xfId="0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4" fontId="24" fillId="3" borderId="5" xfId="0" applyNumberFormat="1" applyFont="1" applyFill="1" applyBorder="1" applyAlignment="1">
      <alignment vertical="center"/>
    </xf>
    <xf numFmtId="4" fontId="24" fillId="3" borderId="5" xfId="0" applyNumberFormat="1" applyFont="1" applyFill="1" applyBorder="1" applyAlignment="1">
      <alignment horizontal="right" vertical="center"/>
    </xf>
    <xf numFmtId="4" fontId="24" fillId="3" borderId="5" xfId="0" applyNumberFormat="1" applyFont="1" applyFill="1" applyBorder="1" applyAlignment="1">
      <alignment horizontal="center" vertical="center"/>
    </xf>
    <xf numFmtId="0" fontId="26" fillId="0" borderId="7" xfId="0" applyFont="1" applyBorder="1" applyAlignment="1"/>
    <xf numFmtId="4" fontId="24" fillId="3" borderId="8" xfId="0" applyNumberFormat="1" applyFont="1" applyFill="1" applyBorder="1" applyAlignment="1">
      <alignment horizontal="right"/>
    </xf>
    <xf numFmtId="4" fontId="27" fillId="3" borderId="9" xfId="0" applyNumberFormat="1" applyFont="1" applyFill="1" applyBorder="1" applyAlignment="1">
      <alignment horizontal="right" vertical="center"/>
    </xf>
    <xf numFmtId="4" fontId="21" fillId="0" borderId="5" xfId="0" applyNumberFormat="1" applyFont="1" applyBorder="1" applyAlignment="1">
      <alignment horizontal="center" vertical="center" wrapText="1"/>
    </xf>
    <xf numFmtId="0" fontId="26" fillId="0" borderId="0" xfId="0" applyFont="1" applyBorder="1" applyAlignment="1"/>
    <xf numFmtId="4" fontId="28" fillId="3" borderId="0" xfId="0" applyNumberFormat="1" applyFont="1" applyFill="1" applyBorder="1" applyAlignment="1">
      <alignment horizontal="left"/>
    </xf>
    <xf numFmtId="4" fontId="24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5" fillId="3" borderId="5" xfId="0" applyFont="1" applyFill="1" applyBorder="1" applyAlignment="1"/>
    <xf numFmtId="4" fontId="15" fillId="3" borderId="5" xfId="0" applyNumberFormat="1" applyFont="1" applyFill="1" applyBorder="1" applyAlignment="1"/>
    <xf numFmtId="3" fontId="15" fillId="3" borderId="5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0" fontId="9" fillId="0" borderId="0" xfId="0" applyFont="1" applyBorder="1"/>
    <xf numFmtId="4" fontId="9" fillId="0" borderId="0" xfId="0" applyNumberFormat="1" applyFont="1" applyBorder="1"/>
    <xf numFmtId="0" fontId="9" fillId="5" borderId="0" xfId="0" applyFont="1" applyFill="1" applyBorder="1"/>
    <xf numFmtId="2" fontId="9" fillId="0" borderId="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0" fontId="17" fillId="3" borderId="10" xfId="0" applyFont="1" applyFill="1" applyBorder="1" applyAlignment="1"/>
    <xf numFmtId="4" fontId="9" fillId="3" borderId="5" xfId="0" applyNumberFormat="1" applyFont="1" applyFill="1" applyBorder="1" applyAlignment="1">
      <alignment horizontal="right"/>
    </xf>
    <xf numFmtId="165" fontId="16" fillId="0" borderId="6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/>
    </xf>
    <xf numFmtId="3" fontId="10" fillId="0" borderId="4" xfId="0" applyNumberFormat="1" applyFont="1" applyBorder="1" applyAlignment="1">
      <alignment horizontal="center" vertical="center"/>
    </xf>
    <xf numFmtId="0" fontId="11" fillId="0" borderId="5" xfId="0" applyFont="1" applyBorder="1"/>
    <xf numFmtId="165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/>
    <xf numFmtId="4" fontId="8" fillId="0" borderId="5" xfId="0" applyNumberFormat="1" applyFont="1" applyBorder="1" applyAlignment="1">
      <alignment horizontal="right" vertical="center"/>
    </xf>
    <xf numFmtId="0" fontId="29" fillId="3" borderId="5" xfId="0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0" fontId="30" fillId="3" borderId="5" xfId="0" applyFont="1" applyFill="1" applyBorder="1" applyAlignment="1">
      <alignment horizontal="center"/>
    </xf>
    <xf numFmtId="2" fontId="30" fillId="3" borderId="5" xfId="0" applyNumberFormat="1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2" fontId="30" fillId="3" borderId="5" xfId="0" applyNumberFormat="1" applyFont="1" applyFill="1" applyBorder="1" applyAlignment="1">
      <alignment horizontal="center"/>
    </xf>
    <xf numFmtId="0" fontId="8" fillId="0" borderId="5" xfId="0" applyFont="1" applyBorder="1"/>
    <xf numFmtId="0" fontId="31" fillId="3" borderId="5" xfId="0" applyFont="1" applyFill="1" applyBorder="1" applyAlignment="1">
      <alignment horizontal="right"/>
    </xf>
    <xf numFmtId="0" fontId="31" fillId="0" borderId="7" xfId="0" applyFont="1" applyBorder="1" applyAlignment="1">
      <alignment horizontal="right" wrapText="1"/>
    </xf>
    <xf numFmtId="164" fontId="5" fillId="3" borderId="11" xfId="1" applyFont="1" applyFill="1" applyBorder="1" applyAlignment="1">
      <alignment horizontal="right" vertical="center" wrapText="1"/>
    </xf>
    <xf numFmtId="0" fontId="32" fillId="3" borderId="5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topLeftCell="A19" workbookViewId="0">
      <selection activeCell="H30" sqref="H30:R34"/>
    </sheetView>
  </sheetViews>
  <sheetFormatPr defaultRowHeight="14.4"/>
  <cols>
    <col min="1" max="1" width="3.88671875" customWidth="1"/>
    <col min="2" max="2" width="40" customWidth="1"/>
    <col min="3" max="3" width="8.33203125" customWidth="1"/>
    <col min="4" max="4" width="9.88671875" customWidth="1"/>
    <col min="5" max="5" width="11.44140625" customWidth="1"/>
    <col min="6" max="6" width="9" customWidth="1"/>
    <col min="7" max="7" width="17.44140625" customWidth="1"/>
  </cols>
  <sheetData>
    <row r="1" spans="1:7">
      <c r="E1" s="138" t="s">
        <v>16</v>
      </c>
      <c r="F1" s="138"/>
    </row>
    <row r="2" spans="1:7">
      <c r="E2" s="138" t="s">
        <v>66</v>
      </c>
      <c r="F2" s="138"/>
      <c r="G2" s="139"/>
    </row>
    <row r="3" spans="1:7">
      <c r="E3" s="138" t="s">
        <v>17</v>
      </c>
      <c r="F3" s="138"/>
      <c r="G3" s="139"/>
    </row>
    <row r="5" spans="1:7">
      <c r="A5" s="138" t="s">
        <v>18</v>
      </c>
      <c r="B5" s="138"/>
      <c r="C5" s="138"/>
      <c r="D5" s="138"/>
      <c r="E5" s="138"/>
      <c r="F5" s="138"/>
    </row>
    <row r="6" spans="1:7">
      <c r="A6" s="138" t="s">
        <v>111</v>
      </c>
      <c r="B6" s="138"/>
      <c r="C6" s="138"/>
      <c r="D6" s="138"/>
      <c r="E6" s="138"/>
      <c r="F6" s="138"/>
    </row>
    <row r="7" spans="1:7">
      <c r="A7" s="28"/>
      <c r="B7" s="28"/>
      <c r="C7" s="28"/>
      <c r="D7" s="28"/>
      <c r="E7" s="28"/>
      <c r="F7" s="28"/>
    </row>
    <row r="8" spans="1:7" ht="13.5" customHeight="1">
      <c r="A8" s="1"/>
      <c r="B8" s="2" t="s">
        <v>19</v>
      </c>
      <c r="C8" s="3"/>
      <c r="D8" s="13" t="e">
        <f>#REF!+#REF!</f>
        <v>#REF!</v>
      </c>
      <c r="E8" s="4"/>
      <c r="F8" s="4"/>
      <c r="G8" s="45">
        <v>20</v>
      </c>
    </row>
    <row r="9" spans="1:7" ht="14.25" customHeight="1">
      <c r="A9" s="1"/>
      <c r="B9" s="29" t="s">
        <v>52</v>
      </c>
      <c r="C9" s="5"/>
      <c r="D9" s="14"/>
      <c r="E9" s="6"/>
      <c r="F9" s="6"/>
      <c r="G9" s="109">
        <v>3357.5</v>
      </c>
    </row>
    <row r="10" spans="1:7">
      <c r="A10" s="1"/>
      <c r="B10" s="29" t="s">
        <v>20</v>
      </c>
      <c r="C10" s="5"/>
      <c r="D10" s="14"/>
      <c r="E10" s="6"/>
      <c r="F10" s="6"/>
      <c r="G10" s="46">
        <v>946769.03</v>
      </c>
    </row>
    <row r="11" spans="1:7" ht="15.75" customHeight="1">
      <c r="A11" s="1"/>
      <c r="B11" s="29" t="s">
        <v>21</v>
      </c>
      <c r="C11" s="5"/>
      <c r="D11" s="14"/>
      <c r="E11" s="6"/>
      <c r="F11" s="6"/>
      <c r="G11" s="131">
        <v>908881.97</v>
      </c>
    </row>
    <row r="12" spans="1:7" ht="14.25" hidden="1" customHeight="1">
      <c r="A12" s="1"/>
      <c r="B12" s="29"/>
      <c r="C12" s="5"/>
      <c r="D12" s="14"/>
      <c r="E12" s="6"/>
      <c r="F12" s="6"/>
      <c r="G12" s="30">
        <v>58543.619999999995</v>
      </c>
    </row>
    <row r="13" spans="1:7">
      <c r="A13" s="1"/>
      <c r="B13" s="29" t="s">
        <v>123</v>
      </c>
      <c r="C13" s="5"/>
      <c r="D13" s="14"/>
      <c r="E13" s="6"/>
      <c r="F13" s="6"/>
      <c r="G13" s="41">
        <v>161121.60000000001</v>
      </c>
    </row>
    <row r="14" spans="1:7" ht="14.25" customHeight="1">
      <c r="A14" s="7"/>
      <c r="B14" s="16" t="s">
        <v>0</v>
      </c>
      <c r="C14" s="4"/>
      <c r="D14" s="15">
        <v>331.7</v>
      </c>
      <c r="E14" s="8"/>
      <c r="F14" s="27"/>
      <c r="G14" s="30">
        <v>276.2</v>
      </c>
    </row>
    <row r="15" spans="1:7" ht="17.25" customHeight="1" thickBot="1">
      <c r="A15" s="7"/>
      <c r="B15" s="11" t="s">
        <v>15</v>
      </c>
      <c r="C15" s="4"/>
      <c r="D15" s="12"/>
      <c r="E15" s="12"/>
      <c r="F15" s="9"/>
      <c r="G15" s="31">
        <v>12</v>
      </c>
    </row>
    <row r="16" spans="1:7" ht="15" customHeight="1">
      <c r="A16" s="141" t="s">
        <v>1</v>
      </c>
      <c r="B16" s="143" t="s">
        <v>2</v>
      </c>
      <c r="C16" s="145" t="s">
        <v>22</v>
      </c>
      <c r="D16" s="140" t="s">
        <v>24</v>
      </c>
      <c r="E16" s="136" t="s">
        <v>23</v>
      </c>
      <c r="F16" s="140" t="s">
        <v>25</v>
      </c>
      <c r="G16" s="32" t="s">
        <v>26</v>
      </c>
    </row>
    <row r="17" spans="1:7">
      <c r="A17" s="142"/>
      <c r="B17" s="144"/>
      <c r="C17" s="136"/>
      <c r="D17" s="140"/>
      <c r="E17" s="137"/>
      <c r="F17" s="140"/>
      <c r="G17" s="32" t="s">
        <v>27</v>
      </c>
    </row>
    <row r="18" spans="1:7" ht="27.6">
      <c r="A18" s="20">
        <v>1</v>
      </c>
      <c r="B18" s="33" t="s">
        <v>3</v>
      </c>
      <c r="C18" s="17"/>
      <c r="D18" s="18"/>
      <c r="E18" s="19"/>
      <c r="F18" s="40"/>
      <c r="G18" s="61"/>
    </row>
    <row r="19" spans="1:7" ht="17.25" customHeight="1">
      <c r="A19" s="21"/>
      <c r="B19" s="38" t="s">
        <v>29</v>
      </c>
      <c r="C19" s="17" t="s">
        <v>28</v>
      </c>
      <c r="D19" s="18">
        <v>3357.5</v>
      </c>
      <c r="E19" s="44">
        <v>3.4</v>
      </c>
      <c r="F19" s="42">
        <v>12</v>
      </c>
      <c r="G19" s="62">
        <v>136986</v>
      </c>
    </row>
    <row r="20" spans="1:7" ht="25.5" customHeight="1">
      <c r="A20" s="22" t="s">
        <v>4</v>
      </c>
      <c r="B20" s="34" t="s">
        <v>30</v>
      </c>
      <c r="C20" s="17"/>
      <c r="D20" s="18"/>
      <c r="E20" s="44"/>
      <c r="F20" s="42"/>
      <c r="G20" s="62">
        <v>48451.2788</v>
      </c>
    </row>
    <row r="21" spans="1:7" ht="18" customHeight="1">
      <c r="A21" s="22"/>
      <c r="B21" s="39" t="s">
        <v>31</v>
      </c>
      <c r="C21" s="17" t="s">
        <v>50</v>
      </c>
      <c r="D21" s="18">
        <v>144</v>
      </c>
      <c r="E21" s="42">
        <v>7</v>
      </c>
      <c r="F21" s="42">
        <v>12</v>
      </c>
      <c r="G21" s="61">
        <v>12096</v>
      </c>
    </row>
    <row r="22" spans="1:7" ht="18.75" customHeight="1">
      <c r="A22" s="22"/>
      <c r="B22" s="39" t="s">
        <v>32</v>
      </c>
      <c r="C22" s="17" t="s">
        <v>51</v>
      </c>
      <c r="D22" s="111">
        <v>908881.97</v>
      </c>
      <c r="E22" s="44">
        <v>0.04</v>
      </c>
      <c r="F22" s="43">
        <v>1</v>
      </c>
      <c r="G22" s="61">
        <v>36355.2788</v>
      </c>
    </row>
    <row r="23" spans="1:7" ht="16.5" customHeight="1">
      <c r="A23" s="22" t="s">
        <v>5</v>
      </c>
      <c r="B23" s="35" t="s">
        <v>33</v>
      </c>
      <c r="C23" s="57"/>
      <c r="D23" s="18"/>
      <c r="E23" s="44"/>
      <c r="F23" s="43"/>
      <c r="G23" s="62">
        <v>435276.97216000006</v>
      </c>
    </row>
    <row r="24" spans="1:7" ht="28.5" customHeight="1">
      <c r="A24" s="22"/>
      <c r="B24" s="132" t="s">
        <v>112</v>
      </c>
      <c r="C24" s="121" t="s">
        <v>28</v>
      </c>
      <c r="D24" s="127">
        <v>2</v>
      </c>
      <c r="E24" s="130">
        <v>293.12639999999999</v>
      </c>
      <c r="F24" s="43">
        <v>1</v>
      </c>
      <c r="G24" s="61">
        <v>586.25279999999998</v>
      </c>
    </row>
    <row r="25" spans="1:7" ht="15.75" customHeight="1">
      <c r="A25" s="22"/>
      <c r="B25" s="132" t="s">
        <v>113</v>
      </c>
      <c r="C25" s="121" t="s">
        <v>114</v>
      </c>
      <c r="D25" s="127">
        <v>374</v>
      </c>
      <c r="E25" s="130">
        <v>95</v>
      </c>
      <c r="F25" s="43">
        <v>1</v>
      </c>
      <c r="G25" s="61">
        <v>35530</v>
      </c>
    </row>
    <row r="26" spans="1:7" ht="18" customHeight="1">
      <c r="A26" s="22"/>
      <c r="B26" s="133" t="s">
        <v>115</v>
      </c>
      <c r="C26" s="122" t="s">
        <v>116</v>
      </c>
      <c r="D26" s="128">
        <v>9</v>
      </c>
      <c r="E26" s="129">
        <v>890</v>
      </c>
      <c r="F26" s="43">
        <v>1</v>
      </c>
      <c r="G26" s="61">
        <v>8010</v>
      </c>
    </row>
    <row r="27" spans="1:7" ht="31.8" customHeight="1">
      <c r="A27" s="22"/>
      <c r="B27" s="134" t="s">
        <v>122</v>
      </c>
      <c r="C27" s="112" t="s">
        <v>28</v>
      </c>
      <c r="D27" s="44">
        <v>515</v>
      </c>
      <c r="E27" s="44">
        <v>756.36</v>
      </c>
      <c r="F27" s="43">
        <v>1</v>
      </c>
      <c r="G27" s="61">
        <v>389525.4</v>
      </c>
    </row>
    <row r="28" spans="1:7" ht="27" customHeight="1">
      <c r="A28" s="22"/>
      <c r="B28" s="135" t="s">
        <v>118</v>
      </c>
      <c r="C28" s="125" t="s">
        <v>28</v>
      </c>
      <c r="D28" s="125">
        <v>0.9</v>
      </c>
      <c r="E28" s="126">
        <v>1805.9104</v>
      </c>
      <c r="F28" s="43">
        <v>1</v>
      </c>
      <c r="G28" s="61">
        <v>1625.31936</v>
      </c>
    </row>
    <row r="29" spans="1:7" ht="25.5" customHeight="1">
      <c r="A29" s="22" t="s">
        <v>6</v>
      </c>
      <c r="B29" s="34" t="s">
        <v>38</v>
      </c>
      <c r="C29" s="17"/>
      <c r="D29" s="44"/>
      <c r="E29" s="44"/>
      <c r="F29" s="43"/>
      <c r="G29" s="62">
        <v>215974.65000000005</v>
      </c>
    </row>
    <row r="30" spans="1:7" ht="15.75" customHeight="1">
      <c r="A30" s="23"/>
      <c r="B30" s="37" t="s">
        <v>34</v>
      </c>
      <c r="C30" s="57" t="s">
        <v>53</v>
      </c>
      <c r="D30" s="42">
        <v>1</v>
      </c>
      <c r="E30" s="43" t="s">
        <v>63</v>
      </c>
      <c r="F30" s="42">
        <v>12</v>
      </c>
      <c r="G30" s="61">
        <v>42836.900000000009</v>
      </c>
    </row>
    <row r="31" spans="1:7" ht="15.75" customHeight="1">
      <c r="A31" s="23"/>
      <c r="B31" s="37" t="s">
        <v>35</v>
      </c>
      <c r="C31" s="57" t="s">
        <v>53</v>
      </c>
      <c r="D31" s="42">
        <v>1</v>
      </c>
      <c r="E31" s="43" t="s">
        <v>63</v>
      </c>
      <c r="F31" s="42">
        <v>12</v>
      </c>
      <c r="G31" s="61">
        <v>105918.45000000001</v>
      </c>
    </row>
    <row r="32" spans="1:7" ht="13.5" customHeight="1">
      <c r="A32" s="23"/>
      <c r="B32" s="37" t="s">
        <v>36</v>
      </c>
      <c r="C32" s="57" t="s">
        <v>53</v>
      </c>
      <c r="D32" s="42">
        <v>1</v>
      </c>
      <c r="E32" s="43" t="s">
        <v>63</v>
      </c>
      <c r="F32" s="42">
        <v>12</v>
      </c>
      <c r="G32" s="61">
        <v>899.14</v>
      </c>
    </row>
    <row r="33" spans="1:7" ht="13.5" customHeight="1">
      <c r="A33" s="23"/>
      <c r="B33" s="37" t="s">
        <v>37</v>
      </c>
      <c r="C33" s="57" t="s">
        <v>53</v>
      </c>
      <c r="D33" s="42">
        <v>1</v>
      </c>
      <c r="E33" s="43" t="s">
        <v>63</v>
      </c>
      <c r="F33" s="42">
        <v>12</v>
      </c>
      <c r="G33" s="61">
        <v>33697.01</v>
      </c>
    </row>
    <row r="34" spans="1:7" ht="15" customHeight="1">
      <c r="A34" s="23"/>
      <c r="B34" s="37" t="s">
        <v>14</v>
      </c>
      <c r="C34" s="57" t="s">
        <v>53</v>
      </c>
      <c r="D34" s="42">
        <v>1</v>
      </c>
      <c r="E34" s="43" t="s">
        <v>63</v>
      </c>
      <c r="F34" s="42">
        <v>12</v>
      </c>
      <c r="G34" s="61">
        <v>32623.15</v>
      </c>
    </row>
    <row r="35" spans="1:7" ht="25.5" customHeight="1">
      <c r="A35" s="22" t="s">
        <v>8</v>
      </c>
      <c r="B35" s="36" t="s">
        <v>13</v>
      </c>
      <c r="C35" s="57" t="s">
        <v>53</v>
      </c>
      <c r="D35" s="18">
        <v>3357.5</v>
      </c>
      <c r="E35" s="44">
        <v>0.78</v>
      </c>
      <c r="F35" s="42">
        <v>10</v>
      </c>
      <c r="G35" s="62">
        <v>26188.5</v>
      </c>
    </row>
    <row r="36" spans="1:7" ht="25.5" customHeight="1">
      <c r="A36" s="22" t="s">
        <v>120</v>
      </c>
      <c r="B36" s="36" t="s">
        <v>13</v>
      </c>
      <c r="C36" s="57" t="s">
        <v>53</v>
      </c>
      <c r="D36" s="18">
        <v>3357.5</v>
      </c>
      <c r="E36" s="44">
        <v>1</v>
      </c>
      <c r="F36" s="42">
        <v>2</v>
      </c>
      <c r="G36" s="62">
        <v>6715</v>
      </c>
    </row>
    <row r="37" spans="1:7" ht="18" customHeight="1">
      <c r="A37" s="22" t="s">
        <v>9</v>
      </c>
      <c r="B37" s="36" t="s">
        <v>10</v>
      </c>
      <c r="C37" s="60"/>
      <c r="D37" s="18"/>
      <c r="E37" s="44"/>
      <c r="F37" s="43"/>
      <c r="G37" s="62"/>
    </row>
    <row r="38" spans="1:7" ht="15.75" customHeight="1">
      <c r="A38" s="22"/>
      <c r="B38" s="37" t="s">
        <v>39</v>
      </c>
      <c r="C38" s="57" t="s">
        <v>53</v>
      </c>
      <c r="D38" s="18">
        <v>1</v>
      </c>
      <c r="E38" s="44">
        <v>46337.919999999998</v>
      </c>
      <c r="F38" s="43">
        <v>1</v>
      </c>
      <c r="G38" s="123">
        <v>46337.919999999998</v>
      </c>
    </row>
    <row r="39" spans="1:7" ht="15.75" customHeight="1">
      <c r="A39" s="22"/>
      <c r="B39" s="37" t="s">
        <v>117</v>
      </c>
      <c r="C39" s="57" t="s">
        <v>54</v>
      </c>
      <c r="D39" s="18">
        <v>80</v>
      </c>
      <c r="E39" s="44">
        <v>200</v>
      </c>
      <c r="F39" s="43">
        <v>1</v>
      </c>
      <c r="G39" s="124">
        <v>16000</v>
      </c>
    </row>
    <row r="40" spans="1:7" ht="21" customHeight="1">
      <c r="A40" s="22" t="s">
        <v>58</v>
      </c>
      <c r="B40" s="36" t="s">
        <v>40</v>
      </c>
      <c r="C40" s="57"/>
      <c r="D40" s="42"/>
      <c r="E40" s="44"/>
      <c r="F40" s="43"/>
      <c r="G40" s="62"/>
    </row>
    <row r="41" spans="1:7" ht="15.75" customHeight="1">
      <c r="A41" s="22"/>
      <c r="B41" s="37" t="s">
        <v>41</v>
      </c>
      <c r="C41" s="57" t="s">
        <v>55</v>
      </c>
      <c r="D41" s="42">
        <v>66</v>
      </c>
      <c r="E41" s="44">
        <v>13.68</v>
      </c>
      <c r="F41" s="43">
        <v>1</v>
      </c>
      <c r="G41" s="62">
        <v>902.88</v>
      </c>
    </row>
    <row r="42" spans="1:7" ht="15" customHeight="1">
      <c r="A42" s="22" t="s">
        <v>62</v>
      </c>
      <c r="B42" s="33" t="s">
        <v>42</v>
      </c>
      <c r="C42" s="57" t="s">
        <v>53</v>
      </c>
      <c r="D42" s="18">
        <v>3357.5</v>
      </c>
      <c r="E42" s="44">
        <v>0.13</v>
      </c>
      <c r="F42" s="42">
        <v>10</v>
      </c>
      <c r="G42" s="62">
        <v>4364.75</v>
      </c>
    </row>
    <row r="43" spans="1:7" ht="15" customHeight="1">
      <c r="A43" s="22" t="s">
        <v>121</v>
      </c>
      <c r="B43" s="33" t="s">
        <v>42</v>
      </c>
      <c r="C43" s="57" t="s">
        <v>53</v>
      </c>
      <c r="D43" s="18">
        <v>952</v>
      </c>
      <c r="E43" s="44">
        <v>0.99</v>
      </c>
      <c r="F43" s="42">
        <v>2</v>
      </c>
      <c r="G43" s="62">
        <v>1884.96</v>
      </c>
    </row>
    <row r="44" spans="1:7" ht="15.75" customHeight="1">
      <c r="A44" s="22" t="s">
        <v>11</v>
      </c>
      <c r="B44" s="36" t="s">
        <v>7</v>
      </c>
      <c r="C44" s="17"/>
      <c r="D44" s="18"/>
      <c r="E44" s="44"/>
      <c r="F44" s="43"/>
      <c r="G44" s="62"/>
    </row>
    <row r="45" spans="1:7" ht="16.5" hidden="1" customHeight="1">
      <c r="A45" s="22"/>
      <c r="B45" s="37" t="s">
        <v>43</v>
      </c>
      <c r="C45" s="17" t="s">
        <v>56</v>
      </c>
      <c r="D45" s="18">
        <v>276.2</v>
      </c>
      <c r="E45" s="44">
        <v>0</v>
      </c>
      <c r="F45" s="43">
        <v>1</v>
      </c>
      <c r="G45" s="62"/>
    </row>
    <row r="46" spans="1:7" ht="16.5" customHeight="1">
      <c r="A46" s="22"/>
      <c r="B46" s="37" t="s">
        <v>61</v>
      </c>
      <c r="C46" s="17" t="s">
        <v>28</v>
      </c>
      <c r="D46" s="18">
        <v>3357.5</v>
      </c>
      <c r="E46" s="44">
        <v>1.4</v>
      </c>
      <c r="F46" s="42">
        <v>12</v>
      </c>
      <c r="G46" s="62">
        <v>56406</v>
      </c>
    </row>
    <row r="47" spans="1:7" ht="15" customHeight="1">
      <c r="A47" s="55" t="s">
        <v>12</v>
      </c>
      <c r="B47" s="48" t="s">
        <v>57</v>
      </c>
      <c r="C47" s="17"/>
      <c r="D47" s="18"/>
      <c r="E47" s="44"/>
      <c r="F47" s="43"/>
      <c r="G47" s="62">
        <v>219577.2</v>
      </c>
    </row>
    <row r="48" spans="1:7" ht="18.75" customHeight="1">
      <c r="A48" s="24"/>
      <c r="B48" s="37" t="s">
        <v>44</v>
      </c>
      <c r="C48" s="17" t="s">
        <v>56</v>
      </c>
      <c r="D48" s="18">
        <v>1503</v>
      </c>
      <c r="E48" s="44">
        <v>6.2</v>
      </c>
      <c r="F48" s="42">
        <v>12</v>
      </c>
      <c r="G48" s="61">
        <v>111823.20000000001</v>
      </c>
    </row>
    <row r="49" spans="1:18" ht="15.75" customHeight="1">
      <c r="A49" s="21"/>
      <c r="B49" s="37" t="s">
        <v>104</v>
      </c>
      <c r="C49" s="57" t="s">
        <v>53</v>
      </c>
      <c r="D49" s="18">
        <v>1</v>
      </c>
      <c r="E49" s="44">
        <v>900</v>
      </c>
      <c r="F49" s="43">
        <v>2.5</v>
      </c>
      <c r="G49" s="61">
        <v>2250</v>
      </c>
    </row>
    <row r="50" spans="1:18" ht="15.75" customHeight="1">
      <c r="A50" s="51"/>
      <c r="B50" s="37" t="s">
        <v>109</v>
      </c>
      <c r="C50" s="17" t="s">
        <v>53</v>
      </c>
      <c r="D50" s="18">
        <v>2</v>
      </c>
      <c r="E50" s="44">
        <v>3500</v>
      </c>
      <c r="F50" s="108">
        <v>1</v>
      </c>
      <c r="G50" s="61">
        <v>7000</v>
      </c>
      <c r="H50" s="104"/>
      <c r="I50" s="104"/>
      <c r="J50" s="104"/>
      <c r="K50" s="104"/>
      <c r="L50" s="104"/>
      <c r="M50" s="104"/>
      <c r="N50" s="104"/>
      <c r="O50" s="105"/>
      <c r="P50" s="106"/>
      <c r="Q50" s="1"/>
      <c r="R50" s="107"/>
    </row>
    <row r="51" spans="1:18" ht="20.25" customHeight="1">
      <c r="A51" s="21"/>
      <c r="B51" s="38" t="s">
        <v>59</v>
      </c>
      <c r="C51" s="17" t="s">
        <v>50</v>
      </c>
      <c r="D51" s="56">
        <v>1</v>
      </c>
      <c r="E51" s="18">
        <v>2000</v>
      </c>
      <c r="F51" s="42">
        <v>5</v>
      </c>
      <c r="G51" s="61">
        <v>10000</v>
      </c>
    </row>
    <row r="52" spans="1:18" ht="27.75" customHeight="1">
      <c r="A52" s="21"/>
      <c r="B52" s="38" t="s">
        <v>67</v>
      </c>
      <c r="C52" s="17" t="s">
        <v>28</v>
      </c>
      <c r="D52" s="54">
        <v>2074</v>
      </c>
      <c r="E52" s="18">
        <v>2.6</v>
      </c>
      <c r="F52" s="43">
        <v>10</v>
      </c>
      <c r="G52" s="61">
        <v>53924.000000000007</v>
      </c>
    </row>
    <row r="53" spans="1:18" ht="21" customHeight="1">
      <c r="A53" s="21"/>
      <c r="B53" s="37" t="s">
        <v>108</v>
      </c>
      <c r="C53" s="17" t="s">
        <v>28</v>
      </c>
      <c r="D53" s="18">
        <v>1890</v>
      </c>
      <c r="E53" s="18">
        <v>3.6</v>
      </c>
      <c r="F53" s="43">
        <v>3</v>
      </c>
      <c r="G53" s="61">
        <v>20412</v>
      </c>
    </row>
    <row r="54" spans="1:18" ht="21" customHeight="1">
      <c r="A54" s="21"/>
      <c r="B54" s="37" t="s">
        <v>119</v>
      </c>
      <c r="C54" s="17" t="s">
        <v>107</v>
      </c>
      <c r="D54" s="18">
        <v>0.3</v>
      </c>
      <c r="E54" s="18">
        <v>3500</v>
      </c>
      <c r="F54" s="43">
        <v>1</v>
      </c>
      <c r="G54" s="61">
        <v>1050</v>
      </c>
    </row>
    <row r="55" spans="1:18" ht="18" customHeight="1">
      <c r="A55" s="21"/>
      <c r="B55" s="37" t="s">
        <v>105</v>
      </c>
      <c r="C55" s="17" t="s">
        <v>106</v>
      </c>
      <c r="D55" s="18">
        <v>19</v>
      </c>
      <c r="E55" s="18">
        <v>1820</v>
      </c>
      <c r="F55" s="43">
        <v>1</v>
      </c>
      <c r="G55" s="61">
        <v>34580</v>
      </c>
    </row>
    <row r="56" spans="1:18" ht="25.5" customHeight="1">
      <c r="A56" s="21"/>
      <c r="B56" s="53" t="s">
        <v>45</v>
      </c>
      <c r="C56" s="17"/>
      <c r="D56" s="18"/>
      <c r="E56" s="18"/>
      <c r="F56" s="43"/>
      <c r="G56" s="62">
        <v>1215066.1109600002</v>
      </c>
    </row>
    <row r="57" spans="1:18" ht="20.25" customHeight="1">
      <c r="A57" s="52"/>
      <c r="B57" s="26" t="s">
        <v>47</v>
      </c>
      <c r="C57" s="17" t="s">
        <v>28</v>
      </c>
      <c r="D57" s="18">
        <v>3357.5</v>
      </c>
      <c r="E57" s="47">
        <v>0.73</v>
      </c>
      <c r="F57" s="42">
        <v>12</v>
      </c>
      <c r="G57" s="49">
        <v>39650.44</v>
      </c>
    </row>
    <row r="58" spans="1:18">
      <c r="A58" s="10"/>
      <c r="B58" s="25" t="s">
        <v>46</v>
      </c>
      <c r="C58" s="17" t="s">
        <v>28</v>
      </c>
      <c r="D58" s="18">
        <v>3357.5</v>
      </c>
      <c r="E58" s="47">
        <v>0.06</v>
      </c>
      <c r="F58" s="42">
        <v>12</v>
      </c>
      <c r="G58" s="59">
        <v>4656.07</v>
      </c>
    </row>
    <row r="59" spans="1:18">
      <c r="A59" s="10"/>
      <c r="B59" s="25" t="s">
        <v>48</v>
      </c>
      <c r="C59" s="17" t="s">
        <v>28</v>
      </c>
      <c r="D59" s="18">
        <v>3357.5</v>
      </c>
      <c r="E59" s="47">
        <v>0.25</v>
      </c>
      <c r="F59" s="42">
        <v>12</v>
      </c>
      <c r="G59" s="59">
        <v>11809.9</v>
      </c>
    </row>
    <row r="60" spans="1:18">
      <c r="A60" s="10"/>
      <c r="B60" s="10" t="s">
        <v>60</v>
      </c>
      <c r="C60" s="113" t="s">
        <v>28</v>
      </c>
      <c r="D60" s="114"/>
      <c r="E60" s="115"/>
      <c r="F60" s="116"/>
      <c r="G60" s="59">
        <v>1271182.5209600001</v>
      </c>
    </row>
    <row r="61" spans="1:18">
      <c r="A61" s="10"/>
      <c r="B61" s="117" t="s">
        <v>65</v>
      </c>
      <c r="C61" s="118"/>
      <c r="D61" s="119"/>
      <c r="E61" s="119"/>
      <c r="F61" s="119"/>
      <c r="G61" s="50"/>
    </row>
    <row r="62" spans="1:18">
      <c r="A62" s="10"/>
      <c r="B62" s="100" t="s">
        <v>49</v>
      </c>
      <c r="C62" s="118"/>
      <c r="D62" s="119"/>
      <c r="E62" s="119"/>
      <c r="F62" s="119"/>
      <c r="G62" s="111">
        <v>908881.97</v>
      </c>
    </row>
    <row r="63" spans="1:18">
      <c r="B63" s="110" t="s">
        <v>124</v>
      </c>
      <c r="C63" s="100"/>
      <c r="D63" s="100"/>
      <c r="E63" s="101"/>
      <c r="F63" s="102"/>
      <c r="G63" s="111">
        <v>17701.88</v>
      </c>
    </row>
    <row r="64" spans="1:18">
      <c r="B64" s="100" t="s">
        <v>125</v>
      </c>
      <c r="C64" s="100"/>
      <c r="D64" s="100"/>
      <c r="E64" s="101"/>
      <c r="F64" s="102"/>
      <c r="G64" s="58">
        <v>1271182.52</v>
      </c>
    </row>
    <row r="65" spans="2:7">
      <c r="B65" s="110" t="s">
        <v>126</v>
      </c>
      <c r="C65" s="100"/>
      <c r="D65" s="100"/>
      <c r="E65" s="101"/>
      <c r="F65" s="102"/>
      <c r="G65" s="120">
        <v>380002.43000000005</v>
      </c>
    </row>
    <row r="66" spans="2:7">
      <c r="C66" s="27"/>
      <c r="D66" s="27"/>
      <c r="E66" s="27"/>
      <c r="F66" s="27"/>
      <c r="G66" s="103"/>
    </row>
    <row r="67" spans="2:7">
      <c r="C67" s="10"/>
      <c r="D67" s="10"/>
      <c r="E67" s="10"/>
      <c r="F67" s="10"/>
    </row>
    <row r="68" spans="2:7">
      <c r="B68" t="s">
        <v>64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6" workbookViewId="0">
      <selection activeCell="C29" sqref="C29"/>
    </sheetView>
  </sheetViews>
  <sheetFormatPr defaultColWidth="9.109375" defaultRowHeight="14.4"/>
  <cols>
    <col min="1" max="1" width="3.44140625" style="63" customWidth="1"/>
    <col min="2" max="2" width="29.109375" style="63" customWidth="1"/>
    <col min="3" max="3" width="29.88671875" style="63" customWidth="1"/>
    <col min="4" max="4" width="9.44140625" style="63" customWidth="1"/>
    <col min="5" max="5" width="6.88671875" style="63" customWidth="1"/>
    <col min="6" max="6" width="9.44140625" style="63" customWidth="1"/>
    <col min="7" max="7" width="4.44140625" style="63" customWidth="1"/>
    <col min="8" max="9" width="13.33203125" style="63" bestFit="1" customWidth="1"/>
    <col min="10" max="16384" width="9.109375" style="63"/>
  </cols>
  <sheetData>
    <row r="1" spans="1:9">
      <c r="C1" t="s">
        <v>16</v>
      </c>
      <c r="D1"/>
      <c r="E1"/>
      <c r="F1"/>
    </row>
    <row r="2" spans="1:9">
      <c r="C2" t="s">
        <v>68</v>
      </c>
      <c r="D2"/>
      <c r="E2"/>
      <c r="F2"/>
    </row>
    <row r="3" spans="1:9">
      <c r="C3" t="s">
        <v>69</v>
      </c>
      <c r="D3"/>
      <c r="E3"/>
      <c r="F3"/>
    </row>
    <row r="4" spans="1:9" ht="25.5" customHeight="1">
      <c r="B4" s="146" t="s">
        <v>127</v>
      </c>
      <c r="C4" s="146"/>
      <c r="D4" s="146"/>
      <c r="E4" s="146"/>
      <c r="F4" s="146"/>
    </row>
    <row r="5" spans="1:9">
      <c r="B5" s="146" t="s">
        <v>110</v>
      </c>
      <c r="C5" s="146"/>
      <c r="D5" s="146"/>
      <c r="E5" s="146"/>
      <c r="F5" s="64"/>
    </row>
    <row r="6" spans="1:9" ht="11.25" customHeight="1">
      <c r="B6" s="65" t="s">
        <v>70</v>
      </c>
      <c r="C6" s="65"/>
      <c r="D6" s="66"/>
      <c r="E6" s="67"/>
      <c r="F6" s="67">
        <v>3570.8</v>
      </c>
    </row>
    <row r="7" spans="1:9" ht="12" customHeight="1">
      <c r="B7" s="68" t="s">
        <v>71</v>
      </c>
      <c r="C7" s="68"/>
      <c r="D7" s="69"/>
      <c r="E7" s="70"/>
      <c r="F7" s="70">
        <v>22</v>
      </c>
      <c r="H7" s="71"/>
      <c r="I7" s="71"/>
    </row>
    <row r="8" spans="1:9" ht="14.25" customHeight="1">
      <c r="B8" s="65" t="s">
        <v>72</v>
      </c>
      <c r="C8" s="72"/>
      <c r="D8" s="73"/>
      <c r="E8" s="74"/>
      <c r="F8" s="74">
        <v>12</v>
      </c>
    </row>
    <row r="9" spans="1:9" ht="26.25" customHeight="1">
      <c r="A9" s="75" t="s">
        <v>73</v>
      </c>
      <c r="B9" s="75" t="s">
        <v>74</v>
      </c>
      <c r="C9" s="75" t="s">
        <v>75</v>
      </c>
      <c r="D9" s="76" t="s">
        <v>76</v>
      </c>
      <c r="E9" s="77" t="s">
        <v>77</v>
      </c>
      <c r="F9" s="76" t="s">
        <v>78</v>
      </c>
    </row>
    <row r="10" spans="1:9" ht="36.75" customHeight="1">
      <c r="A10" s="75">
        <v>1</v>
      </c>
      <c r="B10" s="77" t="s">
        <v>79</v>
      </c>
      <c r="C10" s="78" t="s">
        <v>80</v>
      </c>
      <c r="D10" s="77" t="s">
        <v>81</v>
      </c>
      <c r="E10" s="79">
        <v>3</v>
      </c>
      <c r="F10" s="80">
        <f>E10*F6*F8</f>
        <v>128548.80000000002</v>
      </c>
    </row>
    <row r="11" spans="1:9" ht="36.75" customHeight="1">
      <c r="A11" s="75">
        <v>2</v>
      </c>
      <c r="B11" s="81" t="s">
        <v>82</v>
      </c>
      <c r="C11" s="78" t="s">
        <v>83</v>
      </c>
      <c r="D11" s="77" t="s">
        <v>81</v>
      </c>
      <c r="E11" s="79">
        <v>1.31</v>
      </c>
      <c r="F11" s="80">
        <f>F6*E11*F8</f>
        <v>56132.97600000001</v>
      </c>
    </row>
    <row r="12" spans="1:9" ht="42" customHeight="1">
      <c r="A12" s="75">
        <v>3</v>
      </c>
      <c r="B12" s="78" t="s">
        <v>84</v>
      </c>
      <c r="C12" s="78" t="s">
        <v>85</v>
      </c>
      <c r="D12" s="77" t="s">
        <v>81</v>
      </c>
      <c r="E12" s="82">
        <f>2.75-0.08</f>
        <v>2.67</v>
      </c>
      <c r="F12" s="80">
        <f>F6*E12*F8</f>
        <v>114408.432</v>
      </c>
      <c r="G12" s="71"/>
      <c r="H12" s="71"/>
    </row>
    <row r="13" spans="1:9" ht="39" customHeight="1">
      <c r="A13" s="75">
        <v>4</v>
      </c>
      <c r="B13" s="78" t="s">
        <v>86</v>
      </c>
      <c r="C13" s="78" t="s">
        <v>87</v>
      </c>
      <c r="D13" s="77" t="s">
        <v>81</v>
      </c>
      <c r="E13" s="82">
        <v>0.82</v>
      </c>
      <c r="F13" s="80">
        <f>E13*F6*F8</f>
        <v>35136.671999999999</v>
      </c>
      <c r="G13" s="71"/>
      <c r="H13" s="71"/>
    </row>
    <row r="14" spans="1:9" ht="46.5" customHeight="1">
      <c r="A14" s="75">
        <v>5</v>
      </c>
      <c r="B14" s="78" t="s">
        <v>88</v>
      </c>
      <c r="C14" s="78" t="s">
        <v>89</v>
      </c>
      <c r="D14" s="77" t="s">
        <v>81</v>
      </c>
      <c r="E14" s="82">
        <v>0.9</v>
      </c>
      <c r="F14" s="80">
        <f>F6*E14*F8</f>
        <v>38564.639999999999</v>
      </c>
      <c r="G14" s="71"/>
      <c r="H14" s="71"/>
    </row>
    <row r="15" spans="1:9" ht="38.25" customHeight="1">
      <c r="A15" s="75">
        <v>6</v>
      </c>
      <c r="B15" s="78" t="s">
        <v>90</v>
      </c>
      <c r="C15" s="78" t="s">
        <v>91</v>
      </c>
      <c r="D15" s="77" t="s">
        <v>81</v>
      </c>
      <c r="E15" s="82">
        <v>2.65</v>
      </c>
      <c r="F15" s="80">
        <f>F6*E15*F8</f>
        <v>113551.44</v>
      </c>
      <c r="G15" s="71"/>
      <c r="H15" s="71"/>
    </row>
    <row r="16" spans="1:9" ht="30" customHeight="1">
      <c r="A16" s="75">
        <v>7</v>
      </c>
      <c r="B16" s="78" t="s">
        <v>92</v>
      </c>
      <c r="C16" s="78" t="s">
        <v>93</v>
      </c>
      <c r="D16" s="77" t="s">
        <v>81</v>
      </c>
      <c r="E16" s="82">
        <v>0.17</v>
      </c>
      <c r="F16" s="80">
        <f>F6*E16*F8</f>
        <v>7284.4320000000007</v>
      </c>
      <c r="G16" s="71"/>
      <c r="H16" s="71"/>
    </row>
    <row r="17" spans="1:8" ht="20.399999999999999">
      <c r="A17" s="75">
        <v>8</v>
      </c>
      <c r="B17" s="78" t="s">
        <v>94</v>
      </c>
      <c r="C17" s="78" t="s">
        <v>95</v>
      </c>
      <c r="D17" s="77" t="s">
        <v>81</v>
      </c>
      <c r="E17" s="82">
        <v>0.2</v>
      </c>
      <c r="F17" s="80">
        <f>F6*E17*F8</f>
        <v>8569.9200000000019</v>
      </c>
      <c r="G17" s="71"/>
      <c r="H17" s="71"/>
    </row>
    <row r="18" spans="1:8" ht="30.6">
      <c r="A18" s="75">
        <v>9</v>
      </c>
      <c r="B18" s="78" t="s">
        <v>96</v>
      </c>
      <c r="C18" s="78" t="s">
        <v>97</v>
      </c>
      <c r="D18" s="77" t="s">
        <v>81</v>
      </c>
      <c r="E18" s="82">
        <v>1.2</v>
      </c>
      <c r="F18" s="80">
        <f>F6*E18*F8</f>
        <v>51419.520000000004</v>
      </c>
      <c r="G18" s="71"/>
      <c r="H18" s="71"/>
    </row>
    <row r="19" spans="1:8" ht="30.6">
      <c r="A19" s="75">
        <v>10</v>
      </c>
      <c r="B19" s="78" t="s">
        <v>98</v>
      </c>
      <c r="C19" s="78" t="s">
        <v>97</v>
      </c>
      <c r="D19" s="77" t="s">
        <v>81</v>
      </c>
      <c r="E19" s="82">
        <v>2.48</v>
      </c>
      <c r="F19" s="80">
        <f>F6*E19*F8</f>
        <v>106267.008</v>
      </c>
      <c r="G19" s="71"/>
      <c r="H19" s="71"/>
    </row>
    <row r="20" spans="1:8">
      <c r="A20" s="83"/>
      <c r="B20" s="147" t="s">
        <v>128</v>
      </c>
      <c r="C20" s="147"/>
      <c r="D20" s="77" t="s">
        <v>81</v>
      </c>
      <c r="E20" s="84">
        <v>22</v>
      </c>
      <c r="F20" s="84">
        <f>SUM(F10:F19)</f>
        <v>659883.84</v>
      </c>
      <c r="H20" s="71"/>
    </row>
    <row r="21" spans="1:8">
      <c r="A21" s="85">
        <v>11</v>
      </c>
      <c r="B21" s="86" t="s">
        <v>46</v>
      </c>
      <c r="C21" s="87"/>
      <c r="D21" s="77" t="s">
        <v>81</v>
      </c>
      <c r="E21" s="88">
        <v>0.06</v>
      </c>
      <c r="F21" s="89">
        <f>E21*F6*F8</f>
        <v>2570.9759999999997</v>
      </c>
    </row>
    <row r="22" spans="1:8">
      <c r="A22" s="85">
        <v>12</v>
      </c>
      <c r="B22" s="86" t="s">
        <v>99</v>
      </c>
      <c r="C22" s="90"/>
      <c r="D22" s="77" t="s">
        <v>81</v>
      </c>
      <c r="E22" s="91">
        <v>0.25</v>
      </c>
      <c r="F22" s="89">
        <f>E22*F6*F8</f>
        <v>10712.400000000001</v>
      </c>
    </row>
    <row r="23" spans="1:8">
      <c r="A23" s="85">
        <v>13</v>
      </c>
      <c r="B23" s="86" t="s">
        <v>47</v>
      </c>
      <c r="C23" s="90"/>
      <c r="D23" s="77" t="s">
        <v>81</v>
      </c>
      <c r="E23" s="91">
        <v>0.73</v>
      </c>
      <c r="F23" s="89">
        <f>E23*F6*F8</f>
        <v>31280.208000000002</v>
      </c>
    </row>
    <row r="24" spans="1:8">
      <c r="A24" s="92"/>
      <c r="B24" s="93"/>
      <c r="C24" s="94" t="s">
        <v>100</v>
      </c>
      <c r="D24" s="76" t="s">
        <v>81</v>
      </c>
      <c r="E24" s="95">
        <f>E20+E21+E22+E23</f>
        <v>23.04</v>
      </c>
      <c r="F24" s="95">
        <f>F20+F21+F22+F23</f>
        <v>704447.424</v>
      </c>
    </row>
    <row r="25" spans="1:8">
      <c r="A25" s="96"/>
      <c r="B25" s="97" t="s">
        <v>101</v>
      </c>
      <c r="C25" s="97"/>
      <c r="D25" s="98"/>
    </row>
    <row r="26" spans="1:8">
      <c r="A26" s="96"/>
      <c r="B26" s="99" t="s">
        <v>102</v>
      </c>
      <c r="C26" s="148" t="s">
        <v>103</v>
      </c>
      <c r="D26" s="148"/>
      <c r="E26" s="148"/>
      <c r="F26" s="148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2025-02-03T11:33:36Z</dcterms:modified>
</cp:coreProperties>
</file>